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E97"/>
  <c r="F97"/>
  <c r="G97"/>
  <c r="E98"/>
  <c r="F98"/>
  <c r="G98"/>
  <c r="E99"/>
  <c r="F99"/>
  <c r="G99"/>
  <c r="E100"/>
  <c r="F100"/>
  <c r="G100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3"/>
  <c r="F113"/>
  <c r="E115"/>
  <c r="F115"/>
  <c r="G115"/>
  <c r="E116"/>
  <c r="F116"/>
  <c r="G116"/>
  <c r="E119"/>
  <c r="F119"/>
  <c r="G119"/>
  <c r="E120"/>
  <c r="E117" s="1"/>
  <c r="F120"/>
  <c r="F117" s="1"/>
  <c r="G120"/>
  <c r="G117" s="1"/>
</calcChain>
</file>

<file path=xl/sharedStrings.xml><?xml version="1.0" encoding="utf-8"?>
<sst xmlns="http://schemas.openxmlformats.org/spreadsheetml/2006/main" count="210" uniqueCount="205">
  <si>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</si>
  <si>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</si>
  <si>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</si>
  <si>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</si>
  <si>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</si>
  <si>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</si>
  <si>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</si>
  <si>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</si>
  <si>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</si>
  <si>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</si>
  <si>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</si>
  <si>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</si>
  <si>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</si>
  <si>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</si>
  <si>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</si>
  <si>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</si>
  <si>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</si>
  <si>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</si>
  <si>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</si>
  <si>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</si>
  <si>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</si>
  <si>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</si>
  <si>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</si>
  <si>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</si>
  <si>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</si>
  <si>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</si>
  <si>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</si>
  <si>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</si>
  <si>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</si>
  <si>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</si>
  <si>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</si>
  <si>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</si>
  <si>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</si>
  <si>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</si>
  <si>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</si>
  <si>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</si>
  <si>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</si>
  <si>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</si>
  <si>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</si>
  <si>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</si>
  <si>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</si>
  <si>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</si>
  <si>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</si>
  <si>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</si>
  <si>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</si>
  <si>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</si>
  <si>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</si>
  <si>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</si>
  <si>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</si>
  <si>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</si>
  <si>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</si>
  <si>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</si>
  <si>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</si>
  <si>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</si>
  <si>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</si>
  <si>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</si>
  <si>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</si>
  <si>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</si>
  <si>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</si>
  <si>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</si>
  <si>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</si>
  <si>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</si>
  <si>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</si>
  <si>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</si>
  <si>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</si>
  <si>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</si>
  <si>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</si>
  <si>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</si>
  <si>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</si>
  <si>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</si>
  <si>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</si>
  <si>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</si>
  <si>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</si>
  <si>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</si>
  <si>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</si>
  <si>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</si>
  <si>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</si>
  <si>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</si>
  <si>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</si>
  <si>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</si>
  <si>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</si>
  <si>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</si>
  <si>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</si>
  <si>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</si>
  <si>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</si>
  <si>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</si>
  <si>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</si>
  <si>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</si>
  <si>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</si>
  <si>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</si>
  <si>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</si>
  <si>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</si>
  <si>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</si>
  <si>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</si>
  <si>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</si>
  <si>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</si>
  <si>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</si>
  <si>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</si>
  <si>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</si>
  <si>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</si>
  <si>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</si>
  <si>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</si>
  <si>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</si>
  <si>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</si>
  <si>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</si>
  <si>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</si>
  <si>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</si>
  <si>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</si>
  <si>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</si>
  <si>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</si>
  <si>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</si>
  <si>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</si>
  <si>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</si>
  <si>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</si>
  <si>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</si>
  <si>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</si>
  <si>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</si>
  <si>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</si>
  <si>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</si>
  <si>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</si>
  <si>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</si>
  <si>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</si>
  <si>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</si>
  <si>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</si>
  <si>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</si>
  <si>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</si>
  <si>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</si>
  <si>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</si>
  <si>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</si>
  <si>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</si>
  <si>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</si>
  <si>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</si>
  <si>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</si>
  <si>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</si>
  <si>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</si>
  <si>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</si>
  <si>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</si>
  <si>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</si>
  <si>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</si>
  <si>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</si>
  <si>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</si>
  <si>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</si>
  <si>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</si>
  <si>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</si>
  <si>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</si>
  <si>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</si>
  <si>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</si>
  <si>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</si>
  <si>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</si>
  <si>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</si>
  <si>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</si>
  <si>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</si>
  <si>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</si>
  <si>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</si>
  <si>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</si>
  <si>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</si>
  <si>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</si>
  <si>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</si>
  <si>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</si>
  <si>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</si>
  <si>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</si>
  <si>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</si>
  <si>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</si>
  <si>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</si>
  <si>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</si>
  <si>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</si>
  <si>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</si>
  <si>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</si>
  <si>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</si>
  <si>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</si>
  <si>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</si>
  <si>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</si>
  <si>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</si>
  <si>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</si>
  <si>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</si>
  <si>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</si>
  <si>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</si>
  <si>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</si>
  <si>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</si>
  <si>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</si>
  <si>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</si>
  <si>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</si>
  <si>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</si>
  <si>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</si>
  <si>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</si>
  <si>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</si>
  <si>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</si>
  <si>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</si>
  <si>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</si>
  <si>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</si>
  <si>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</si>
  <si>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</si>
  <si>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</si>
  <si>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</si>
  <si>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</si>
  <si>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</si>
  <si>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</si>
  <si>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</si>
  <si>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</si>
  <si>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</si>
  <si>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</si>
  <si>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</si>
  <si>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MARBLE COMPANY P.L.C.</t>
  </si>
  <si>
    <t>رخام الأردن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</si>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</sst>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3" workbookViewId="0">
      <selection activeCell="G114" sqref="G11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141221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/>
      <c r="I5" s="3" t="s">
        <v>138</v>
      </c>
    </row>
    <row r="6" spans="4:9" ht="20.100000000000001" customHeight="1">
      <c r="D6" s="10" t="s">
        <v>125</v>
      </c>
      <c r="E6" s="13"/>
      <c r="F6" s="13"/>
      <c r="G6" s="13"/>
      <c r="H6" s="13"/>
      <c r="I6" s="4" t="s">
        <v>139</v>
      </c>
    </row>
    <row r="7" spans="4:9" ht="20.100000000000001" customHeight="1">
      <c r="D7" s="10" t="s">
        <v>126</v>
      </c>
      <c r="E7" s="14"/>
      <c r="F7" s="14"/>
      <c r="G7" s="14"/>
      <c r="H7" s="14"/>
      <c r="I7" s="4" t="s">
        <v>140</v>
      </c>
    </row>
    <row r="8" spans="4:9" ht="20.100000000000001" customHeight="1">
      <c r="D8" s="10" t="s">
        <v>25</v>
      </c>
      <c r="E8" s="14"/>
      <c r="F8" s="14"/>
      <c r="G8" s="14"/>
      <c r="H8" s="14"/>
      <c r="I8" s="4" t="s">
        <v>1</v>
      </c>
    </row>
    <row r="9" spans="4:9" ht="20.100000000000001" customHeight="1">
      <c r="D9" s="10" t="s">
        <v>26</v>
      </c>
      <c r="E9" s="14"/>
      <c r="F9" s="14"/>
      <c r="G9" s="14"/>
      <c r="H9" s="14"/>
      <c r="I9" s="4" t="s">
        <v>2</v>
      </c>
    </row>
    <row r="10" spans="4:9" ht="20.100000000000001" customHeight="1">
      <c r="D10" s="10" t="s">
        <v>27</v>
      </c>
      <c r="E10" s="14">
        <v>4000000</v>
      </c>
      <c r="F10" s="14">
        <v>4000000</v>
      </c>
      <c r="G10" s="14">
        <v>4000000</v>
      </c>
      <c r="H10" s="14"/>
      <c r="I10" s="4" t="s">
        <v>24</v>
      </c>
    </row>
    <row r="11" spans="4:9" ht="20.100000000000001" customHeight="1">
      <c r="D11" s="10" t="s">
        <v>127</v>
      </c>
      <c r="E11" s="14">
        <v>0</v>
      </c>
      <c r="F11" s="14">
        <v>0</v>
      </c>
      <c r="G11" s="14">
        <v>0</v>
      </c>
      <c r="H11" s="14"/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/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16696</v>
      </c>
      <c r="F16" s="56">
        <v>250133</v>
      </c>
      <c r="G16" s="56">
        <v>64633</v>
      </c>
      <c r="H16" s="56"/>
      <c r="I16" s="3" t="s">
        <v>58</v>
      </c>
    </row>
    <row r="17" spans="4:9" ht="20.100000000000001" customHeight="1">
      <c r="D17" s="10" t="s">
        <v>128</v>
      </c>
      <c r="E17" s="57">
        <v>1169505</v>
      </c>
      <c r="F17" s="57">
        <v>470636</v>
      </c>
      <c r="G17" s="57">
        <v>182377</v>
      </c>
      <c r="H17" s="57"/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2800</v>
      </c>
      <c r="H18" s="57"/>
      <c r="I18" s="4" t="s">
        <v>168</v>
      </c>
    </row>
    <row r="19" spans="4:9" ht="20.100000000000001" customHeight="1">
      <c r="D19" s="19" t="s">
        <v>179</v>
      </c>
      <c r="E19" s="57">
        <v>590414</v>
      </c>
      <c r="F19" s="57">
        <v>314396</v>
      </c>
      <c r="G19" s="57">
        <v>0</v>
      </c>
      <c r="H19" s="57"/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/>
      <c r="I20" s="4" t="s">
        <v>170</v>
      </c>
    </row>
    <row r="21" spans="4:9" ht="20.100000000000001" customHeight="1">
      <c r="D21" s="19" t="s">
        <v>181</v>
      </c>
      <c r="E21" s="57">
        <v>3141289</v>
      </c>
      <c r="F21" s="57">
        <v>2458568</v>
      </c>
      <c r="G21" s="57">
        <v>2189054</v>
      </c>
      <c r="H21" s="57"/>
      <c r="I21" s="4" t="s">
        <v>171</v>
      </c>
    </row>
    <row r="22" spans="4:9" ht="20.100000000000001" customHeight="1">
      <c r="D22" s="19" t="s">
        <v>182</v>
      </c>
      <c r="E22" s="57">
        <v>205600</v>
      </c>
      <c r="F22" s="57">
        <v>247336</v>
      </c>
      <c r="G22" s="57">
        <v>34854</v>
      </c>
      <c r="H22" s="57"/>
      <c r="I22" s="4" t="s">
        <v>172</v>
      </c>
    </row>
    <row r="23" spans="4:9" ht="20.100000000000001" customHeight="1">
      <c r="D23" s="10" t="s">
        <v>70</v>
      </c>
      <c r="E23" s="57">
        <v>5252861</v>
      </c>
      <c r="F23" s="57">
        <v>3911815</v>
      </c>
      <c r="G23" s="57">
        <v>3969704</v>
      </c>
      <c r="H23" s="57"/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/>
      <c r="I24" s="4" t="s">
        <v>82</v>
      </c>
    </row>
    <row r="25" spans="4:9" ht="20.100000000000001" customHeight="1">
      <c r="D25" s="10" t="s">
        <v>158</v>
      </c>
      <c r="E25" s="57">
        <v>1688381</v>
      </c>
      <c r="F25" s="57">
        <v>1889365</v>
      </c>
      <c r="G25" s="57">
        <v>2186335</v>
      </c>
      <c r="H25" s="57"/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/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/>
      <c r="I27" s="4" t="s">
        <v>83</v>
      </c>
    </row>
    <row r="28" spans="4:9" ht="20.100000000000001" customHeight="1">
      <c r="D28" s="10" t="s">
        <v>71</v>
      </c>
      <c r="E28" s="57">
        <v>1688381</v>
      </c>
      <c r="F28" s="57">
        <v>1889365</v>
      </c>
      <c r="G28" s="57">
        <v>2186335</v>
      </c>
      <c r="H28" s="57"/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/>
      <c r="I29" s="4" t="s">
        <v>176</v>
      </c>
    </row>
    <row r="30" spans="4:9" ht="20.100000000000001" customHeight="1">
      <c r="D30" s="21" t="s">
        <v>29</v>
      </c>
      <c r="E30" s="58">
        <v>6941242</v>
      </c>
      <c r="F30" s="58">
        <v>5801180</v>
      </c>
      <c r="G30" s="58">
        <v>6156039</v>
      </c>
      <c r="H30" s="58"/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287536</v>
      </c>
      <c r="F35" s="56">
        <v>30907</v>
      </c>
      <c r="G35" s="56">
        <v>70966</v>
      </c>
      <c r="H35" s="56"/>
      <c r="I35" s="3" t="s">
        <v>150</v>
      </c>
    </row>
    <row r="36" spans="4:9" ht="20.100000000000001" customHeight="1">
      <c r="D36" s="10" t="s">
        <v>101</v>
      </c>
      <c r="E36" s="57">
        <v>1416348</v>
      </c>
      <c r="F36" s="57">
        <v>407122</v>
      </c>
      <c r="G36" s="57">
        <v>1047640</v>
      </c>
      <c r="H36" s="57"/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337142</v>
      </c>
      <c r="H37" s="57"/>
      <c r="I37" s="4" t="s">
        <v>84</v>
      </c>
    </row>
    <row r="38" spans="4:9" ht="20.100000000000001" customHeight="1">
      <c r="D38" s="10" t="s">
        <v>103</v>
      </c>
      <c r="E38" s="57">
        <v>133484</v>
      </c>
      <c r="F38" s="57">
        <v>133484</v>
      </c>
      <c r="G38" s="57">
        <v>0</v>
      </c>
      <c r="H38" s="57"/>
      <c r="I38" s="4" t="s">
        <v>85</v>
      </c>
    </row>
    <row r="39" spans="4:9" ht="20.100000000000001" customHeight="1">
      <c r="D39" s="10" t="s">
        <v>104</v>
      </c>
      <c r="E39" s="57">
        <v>2138877</v>
      </c>
      <c r="F39" s="57">
        <v>1021819</v>
      </c>
      <c r="G39" s="57">
        <v>1666219</v>
      </c>
      <c r="H39" s="57"/>
      <c r="I39" s="4" t="s">
        <v>86</v>
      </c>
    </row>
    <row r="40" spans="4:9" ht="20.100000000000001" customHeight="1">
      <c r="D40" s="10" t="s">
        <v>105</v>
      </c>
      <c r="E40" s="57">
        <v>191422</v>
      </c>
      <c r="F40" s="57">
        <v>324906</v>
      </c>
      <c r="G40" s="57">
        <v>0</v>
      </c>
      <c r="H40" s="57"/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/>
      <c r="I41" s="4" t="s">
        <v>153</v>
      </c>
    </row>
    <row r="42" spans="4:9" ht="20.100000000000001" customHeight="1">
      <c r="D42" s="10" t="s">
        <v>106</v>
      </c>
      <c r="E42" s="57">
        <v>115026</v>
      </c>
      <c r="F42" s="57">
        <v>0</v>
      </c>
      <c r="G42" s="57">
        <v>0</v>
      </c>
      <c r="H42" s="57"/>
      <c r="I42" s="4" t="s">
        <v>87</v>
      </c>
    </row>
    <row r="43" spans="4:9" ht="20.100000000000001" customHeight="1">
      <c r="D43" s="20" t="s">
        <v>107</v>
      </c>
      <c r="E43" s="58">
        <v>2445325</v>
      </c>
      <c r="F43" s="58">
        <v>1346725</v>
      </c>
      <c r="G43" s="58">
        <v>1666219</v>
      </c>
      <c r="H43" s="58"/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4000000</v>
      </c>
      <c r="F46" s="56">
        <v>4000000</v>
      </c>
      <c r="G46" s="56">
        <v>4000000</v>
      </c>
      <c r="H46" s="56"/>
      <c r="I46" s="3" t="s">
        <v>5</v>
      </c>
    </row>
    <row r="47" spans="4:9" ht="20.100000000000001" customHeight="1">
      <c r="D47" s="10" t="s">
        <v>31</v>
      </c>
      <c r="E47" s="57">
        <v>4000000</v>
      </c>
      <c r="F47" s="57">
        <v>4000000</v>
      </c>
      <c r="G47" s="57">
        <v>4000000</v>
      </c>
      <c r="H47" s="57"/>
      <c r="I47" s="4" t="s">
        <v>6</v>
      </c>
    </row>
    <row r="48" spans="4:9" ht="20.100000000000001" customHeight="1">
      <c r="D48" s="10" t="s">
        <v>130</v>
      </c>
      <c r="E48" s="57">
        <v>4000000</v>
      </c>
      <c r="F48" s="57">
        <v>4000000</v>
      </c>
      <c r="G48" s="57">
        <v>4000000</v>
      </c>
      <c r="H48" s="57"/>
      <c r="I48" s="4" t="s">
        <v>7</v>
      </c>
    </row>
    <row r="49" spans="4:9" ht="20.100000000000001" customHeight="1">
      <c r="D49" s="10" t="s">
        <v>73</v>
      </c>
      <c r="E49" s="57">
        <v>63742</v>
      </c>
      <c r="F49" s="57">
        <v>59047</v>
      </c>
      <c r="G49" s="57">
        <v>51530</v>
      </c>
      <c r="H49" s="57"/>
      <c r="I49" s="4" t="s">
        <v>61</v>
      </c>
    </row>
    <row r="50" spans="4:9" ht="20.100000000000001" customHeight="1">
      <c r="D50" s="10" t="s">
        <v>32</v>
      </c>
      <c r="E50" s="57">
        <v>350098</v>
      </c>
      <c r="F50" s="57">
        <v>340708</v>
      </c>
      <c r="G50" s="57">
        <v>325674</v>
      </c>
      <c r="H50" s="57"/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/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/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/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/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/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/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/>
      <c r="I57" s="4" t="s">
        <v>62</v>
      </c>
    </row>
    <row r="58" spans="4:9" ht="20.100000000000001" customHeight="1">
      <c r="D58" s="10" t="s">
        <v>39</v>
      </c>
      <c r="E58" s="57">
        <v>82077</v>
      </c>
      <c r="F58" s="57">
        <v>54700</v>
      </c>
      <c r="G58" s="57">
        <v>112616</v>
      </c>
      <c r="H58" s="57"/>
      <c r="I58" s="4" t="s">
        <v>155</v>
      </c>
    </row>
    <row r="59" spans="4:9" ht="20.100000000000001" customHeight="1">
      <c r="D59" s="10" t="s">
        <v>38</v>
      </c>
      <c r="E59" s="57">
        <v>4495917</v>
      </c>
      <c r="F59" s="57">
        <v>4454455</v>
      </c>
      <c r="G59" s="57">
        <v>4489820</v>
      </c>
      <c r="H59" s="57"/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/>
      <c r="I60" s="43" t="s">
        <v>184</v>
      </c>
    </row>
    <row r="61" spans="4:9" ht="20.100000000000001" customHeight="1">
      <c r="D61" s="11" t="s">
        <v>74</v>
      </c>
      <c r="E61" s="58">
        <v>6941242</v>
      </c>
      <c r="F61" s="58">
        <v>5801180</v>
      </c>
      <c r="G61" s="58">
        <v>6156039</v>
      </c>
      <c r="H61" s="58"/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2779878</v>
      </c>
      <c r="F65" s="56">
        <v>3102950</v>
      </c>
      <c r="G65" s="56">
        <v>4614585</v>
      </c>
      <c r="H65" s="56"/>
      <c r="I65" s="3" t="s">
        <v>88</v>
      </c>
    </row>
    <row r="66" spans="4:9" ht="20.100000000000001" customHeight="1">
      <c r="D66" s="10" t="s">
        <v>110</v>
      </c>
      <c r="E66" s="57">
        <v>2334606</v>
      </c>
      <c r="F66" s="57">
        <v>2625765</v>
      </c>
      <c r="G66" s="57">
        <v>3871792</v>
      </c>
      <c r="H66" s="57"/>
      <c r="I66" s="4" t="s">
        <v>89</v>
      </c>
    </row>
    <row r="67" spans="4:9" ht="20.100000000000001" customHeight="1">
      <c r="D67" s="10" t="s">
        <v>132</v>
      </c>
      <c r="E67" s="57">
        <v>445272</v>
      </c>
      <c r="F67" s="57">
        <v>477185</v>
      </c>
      <c r="G67" s="57">
        <v>742793</v>
      </c>
      <c r="H67" s="57"/>
      <c r="I67" s="4" t="s">
        <v>90</v>
      </c>
    </row>
    <row r="68" spans="4:9" ht="20.100000000000001" customHeight="1">
      <c r="D68" s="10" t="s">
        <v>111</v>
      </c>
      <c r="E68" s="57">
        <v>260793</v>
      </c>
      <c r="F68" s="57">
        <v>277571</v>
      </c>
      <c r="G68" s="57">
        <v>634628</v>
      </c>
      <c r="H68" s="57"/>
      <c r="I68" s="4" t="s">
        <v>91</v>
      </c>
    </row>
    <row r="69" spans="4:9" ht="20.100000000000001" customHeight="1">
      <c r="D69" s="10" t="s">
        <v>112</v>
      </c>
      <c r="E69" s="57">
        <v>39176</v>
      </c>
      <c r="F69" s="57">
        <v>47302</v>
      </c>
      <c r="G69" s="57">
        <v>0</v>
      </c>
      <c r="H69" s="57"/>
      <c r="I69" s="4" t="s">
        <v>92</v>
      </c>
    </row>
    <row r="70" spans="4:9" ht="20.100000000000001" customHeight="1">
      <c r="D70" s="10" t="s">
        <v>113</v>
      </c>
      <c r="E70" s="57">
        <v>237154</v>
      </c>
      <c r="F70" s="57">
        <v>333332</v>
      </c>
      <c r="G70" s="57">
        <v>0</v>
      </c>
      <c r="H70" s="57"/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/>
      <c r="I71" s="4" t="s">
        <v>94</v>
      </c>
    </row>
    <row r="72" spans="4:9" ht="20.100000000000001" customHeight="1">
      <c r="D72" s="10" t="s">
        <v>115</v>
      </c>
      <c r="E72" s="57">
        <v>145303</v>
      </c>
      <c r="F72" s="57">
        <v>152312</v>
      </c>
      <c r="G72" s="57">
        <v>108165</v>
      </c>
      <c r="H72" s="57"/>
      <c r="I72" s="4" t="s">
        <v>95</v>
      </c>
    </row>
    <row r="73" spans="4:9" ht="20.100000000000001" customHeight="1">
      <c r="D73" s="10" t="s">
        <v>116</v>
      </c>
      <c r="E73" s="57">
        <v>301</v>
      </c>
      <c r="F73" s="57">
        <v>813</v>
      </c>
      <c r="G73" s="57">
        <v>-1176</v>
      </c>
      <c r="H73" s="57"/>
      <c r="I73" s="4" t="s">
        <v>63</v>
      </c>
    </row>
    <row r="74" spans="4:9" ht="20.100000000000001" customHeight="1">
      <c r="D74" s="10" t="s">
        <v>117</v>
      </c>
      <c r="E74" s="57">
        <v>470</v>
      </c>
      <c r="F74" s="57">
        <v>2086</v>
      </c>
      <c r="G74" s="57">
        <v>0</v>
      </c>
      <c r="H74" s="57"/>
      <c r="I74" s="4" t="s">
        <v>64</v>
      </c>
    </row>
    <row r="75" spans="4:9" ht="20.100000000000001" customHeight="1">
      <c r="D75" s="10" t="s">
        <v>123</v>
      </c>
      <c r="E75" s="57">
        <v>145134</v>
      </c>
      <c r="F75" s="57">
        <v>151039</v>
      </c>
      <c r="G75" s="57">
        <v>106989</v>
      </c>
      <c r="H75" s="57"/>
      <c r="I75" s="4" t="s">
        <v>96</v>
      </c>
    </row>
    <row r="76" spans="4:9" ht="20.100000000000001" customHeight="1">
      <c r="D76" s="10" t="s">
        <v>118</v>
      </c>
      <c r="E76" s="57">
        <v>98652</v>
      </c>
      <c r="F76" s="57">
        <v>77953</v>
      </c>
      <c r="G76" s="57">
        <v>0</v>
      </c>
      <c r="H76" s="57"/>
      <c r="I76" s="4" t="s">
        <v>97</v>
      </c>
    </row>
    <row r="77" spans="4:9" ht="20.100000000000001" customHeight="1">
      <c r="D77" s="10" t="s">
        <v>190</v>
      </c>
      <c r="E77" s="57">
        <v>46482</v>
      </c>
      <c r="F77" s="57">
        <v>73086</v>
      </c>
      <c r="G77" s="57">
        <v>106989</v>
      </c>
      <c r="H77" s="57"/>
      <c r="I77" s="50" t="s">
        <v>199</v>
      </c>
    </row>
    <row r="78" spans="4:9" ht="20.100000000000001" customHeight="1">
      <c r="D78" s="10" t="s">
        <v>157</v>
      </c>
      <c r="E78" s="57">
        <v>5020</v>
      </c>
      <c r="F78" s="57">
        <v>8451</v>
      </c>
      <c r="G78" s="57">
        <v>8122</v>
      </c>
      <c r="H78" s="57"/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/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881</v>
      </c>
      <c r="H80" s="57"/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/>
      <c r="I81" s="50" t="s">
        <v>196</v>
      </c>
    </row>
    <row r="82" spans="4:9" ht="20.100000000000001" customHeight="1">
      <c r="D82" s="10" t="s">
        <v>187</v>
      </c>
      <c r="E82" s="57">
        <v>41462</v>
      </c>
      <c r="F82" s="57">
        <v>64635</v>
      </c>
      <c r="G82" s="57">
        <v>97986</v>
      </c>
      <c r="H82" s="57"/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/>
      <c r="I83" s="50" t="s">
        <v>184</v>
      </c>
    </row>
    <row r="84" spans="4:9" ht="20.100000000000001" customHeight="1">
      <c r="D84" s="11" t="s">
        <v>197</v>
      </c>
      <c r="E84" s="58">
        <v>41462</v>
      </c>
      <c r="F84" s="58">
        <v>64635</v>
      </c>
      <c r="G84" s="58">
        <v>97986</v>
      </c>
      <c r="H84" s="58"/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250133</v>
      </c>
      <c r="F88" s="56">
        <v>64633</v>
      </c>
      <c r="G88" s="56">
        <v>0</v>
      </c>
      <c r="H88" s="56"/>
      <c r="I88" s="3" t="s">
        <v>16</v>
      </c>
    </row>
    <row r="89" spans="4:9" ht="20.100000000000001" customHeight="1">
      <c r="D89" s="10" t="s">
        <v>43</v>
      </c>
      <c r="E89" s="57">
        <v>-1073009</v>
      </c>
      <c r="F89" s="57">
        <v>933192</v>
      </c>
      <c r="G89" s="57">
        <v>0</v>
      </c>
      <c r="H89" s="57"/>
      <c r="I89" s="4" t="s">
        <v>17</v>
      </c>
    </row>
    <row r="90" spans="4:9" ht="20.100000000000001" customHeight="1">
      <c r="D90" s="10" t="s">
        <v>44</v>
      </c>
      <c r="E90" s="57">
        <v>-36170</v>
      </c>
      <c r="F90" s="57">
        <v>-128421</v>
      </c>
      <c r="G90" s="57">
        <v>0</v>
      </c>
      <c r="H90" s="57"/>
      <c r="I90" s="4" t="s">
        <v>18</v>
      </c>
    </row>
    <row r="91" spans="4:9" ht="20.100000000000001" customHeight="1">
      <c r="D91" s="10" t="s">
        <v>45</v>
      </c>
      <c r="E91" s="57">
        <v>875742</v>
      </c>
      <c r="F91" s="57">
        <v>-619271</v>
      </c>
      <c r="G91" s="57">
        <v>0</v>
      </c>
      <c r="H91" s="57"/>
      <c r="I91" s="4" t="s">
        <v>19</v>
      </c>
    </row>
    <row r="92" spans="4:9" ht="20.100000000000001" customHeight="1">
      <c r="D92" s="21" t="s">
        <v>47</v>
      </c>
      <c r="E92" s="58">
        <v>16696</v>
      </c>
      <c r="F92" s="58">
        <v>250133</v>
      </c>
      <c r="G92" s="58">
        <v>0</v>
      </c>
      <c r="H92" s="58"/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</v>
      </c>
      <c r="F96" s="22">
        <f>+F8*100/F10</f>
        <v>0</v>
      </c>
      <c r="G96" s="22">
        <f>+G8*100/G10</f>
        <v>0</v>
      </c>
      <c r="H96" s="22"/>
      <c r="I96" s="3" t="s">
        <v>22</v>
      </c>
    </row>
    <row r="97" spans="1:15" ht="20.100000000000001" customHeight="1">
      <c r="D97" s="10" t="s">
        <v>49</v>
      </c>
      <c r="E97" s="13">
        <f>+E84/E10</f>
        <v>1.03655E-2</v>
      </c>
      <c r="F97" s="13">
        <f>+F84/F10</f>
        <v>1.615875E-2</v>
      </c>
      <c r="G97" s="13">
        <f>+G84/G10</f>
        <v>2.4496500000000001E-2</v>
      </c>
      <c r="H97" s="13"/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/>
      <c r="I98" s="4" t="s">
        <v>159</v>
      </c>
    </row>
    <row r="99" spans="1:15" ht="20.100000000000001" customHeight="1">
      <c r="D99" s="10" t="s">
        <v>51</v>
      </c>
      <c r="E99" s="13">
        <f>+E59/E10</f>
        <v>1.1239792500000001</v>
      </c>
      <c r="F99" s="13">
        <f>+F59/F10</f>
        <v>1.1136137500000001</v>
      </c>
      <c r="G99" s="13">
        <f>+G59/G10</f>
        <v>1.122455</v>
      </c>
      <c r="H99" s="13"/>
      <c r="I99" s="4" t="s">
        <v>160</v>
      </c>
    </row>
    <row r="100" spans="1:15" ht="20.100000000000001" customHeight="1">
      <c r="D100" s="10" t="s">
        <v>52</v>
      </c>
      <c r="E100" s="13">
        <f>+E11/E84</f>
        <v>0</v>
      </c>
      <c r="F100" s="13">
        <f>+F11/F84</f>
        <v>0</v>
      </c>
      <c r="G100" s="13">
        <f>+G11/G84</f>
        <v>0</v>
      </c>
      <c r="H100" s="13"/>
      <c r="I100" s="4" t="s">
        <v>145</v>
      </c>
    </row>
    <row r="101" spans="1:15" ht="20.100000000000001" customHeight="1">
      <c r="D101" s="10" t="s">
        <v>53</v>
      </c>
      <c r="E101" s="13" t="s">
        <v>204</v>
      </c>
      <c r="F101" s="13" t="s">
        <v>204</v>
      </c>
      <c r="G101" s="13" t="s">
        <v>204</v>
      </c>
      <c r="H101" s="13"/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/>
      <c r="I102" s="4" t="s">
        <v>147</v>
      </c>
    </row>
    <row r="103" spans="1:15" ht="20.100000000000001" customHeight="1">
      <c r="D103" s="11" t="s">
        <v>55</v>
      </c>
      <c r="E103" s="23">
        <f>+E11/E59</f>
        <v>0</v>
      </c>
      <c r="F103" s="23">
        <f>+F11/F59</f>
        <v>0</v>
      </c>
      <c r="G103" s="23">
        <f>+G11/G59</f>
        <v>0</v>
      </c>
      <c r="H103" s="23"/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16.01768135148377</v>
      </c>
      <c r="F105" s="30">
        <f>+F67*100/F65</f>
        <v>15.378430203516009</v>
      </c>
      <c r="G105" s="30">
        <f>+G67*100/G65</f>
        <v>16.096637075706699</v>
      </c>
      <c r="H105" s="30"/>
      <c r="I105" s="3" t="s">
        <v>122</v>
      </c>
    </row>
    <row r="106" spans="1:15" ht="20.100000000000001" customHeight="1">
      <c r="D106" s="10" t="s">
        <v>76</v>
      </c>
      <c r="E106" s="31">
        <f>+E75*100/E65</f>
        <v>5.2208765996205591</v>
      </c>
      <c r="F106" s="31">
        <f>+F75*100/F65</f>
        <v>4.867593741439598</v>
      </c>
      <c r="G106" s="31">
        <f>+G75*100/G65</f>
        <v>2.3184966795497322</v>
      </c>
      <c r="H106" s="31"/>
      <c r="I106" s="4" t="s">
        <v>148</v>
      </c>
    </row>
    <row r="107" spans="1:15" ht="20.100000000000001" customHeight="1">
      <c r="D107" s="10" t="s">
        <v>77</v>
      </c>
      <c r="E107" s="31">
        <f>+E82*100/E65</f>
        <v>1.4915043034262654</v>
      </c>
      <c r="F107" s="31">
        <f>+F82*100/F65</f>
        <v>2.0830177734091753</v>
      </c>
      <c r="G107" s="31">
        <f>+G82*100/G65</f>
        <v>2.1233978786824816</v>
      </c>
      <c r="H107" s="31"/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2.0185724687311004</v>
      </c>
      <c r="F108" s="31">
        <f>(F82+F76)*100/F30</f>
        <v>2.4579137347918874</v>
      </c>
      <c r="G108" s="31">
        <f>(G82+G76)*100/G30</f>
        <v>1.5917053157070642</v>
      </c>
      <c r="H108" s="31"/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0.92221453376474705</v>
      </c>
      <c r="F109" s="29">
        <f>+F84*100/F59</f>
        <v>1.4510192604931467</v>
      </c>
      <c r="G109" s="29">
        <f>+G84*100/G59</f>
        <v>2.1824037489253465</v>
      </c>
      <c r="H109" s="29"/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35.228925889631853</v>
      </c>
      <c r="F111" s="22">
        <f>+F43*100/F30</f>
        <v>23.214673566412351</v>
      </c>
      <c r="G111" s="22">
        <f>+G43*100/G30</f>
        <v>27.066413971711356</v>
      </c>
      <c r="H111" s="22"/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64.771074110368147</v>
      </c>
      <c r="F112" s="13">
        <f>+F59*100/F30</f>
        <v>76.785326433587656</v>
      </c>
      <c r="G112" s="13">
        <f>+G59*100/G30</f>
        <v>72.933586028288644</v>
      </c>
      <c r="H112" s="13"/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1.4711713903418075</v>
      </c>
      <c r="F113" s="23">
        <f>+F75/F76</f>
        <v>1.9375649429784614</v>
      </c>
      <c r="G113" s="23" t="s">
        <v>204</v>
      </c>
      <c r="H113" s="23"/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0.40048711743517945</v>
      </c>
      <c r="F115" s="22">
        <f>+F65/F30</f>
        <v>0.53488255837605447</v>
      </c>
      <c r="G115" s="22">
        <f>+G65/G30</f>
        <v>0.74960295085849848</v>
      </c>
      <c r="H115" s="22"/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1.6464755289238626</v>
      </c>
      <c r="F116" s="13">
        <f>+F65/F28</f>
        <v>1.6423242729700189</v>
      </c>
      <c r="G116" s="13">
        <f>+G65/G28</f>
        <v>2.1106486425913689</v>
      </c>
      <c r="H116" s="13"/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0.89270786233969091</v>
      </c>
      <c r="F117" s="23">
        <f>+F65/F120</f>
        <v>1.073686607178695</v>
      </c>
      <c r="G117" s="23">
        <f>+G65/G120</f>
        <v>2.0033058604679432</v>
      </c>
      <c r="H117" s="23"/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2.4558967158934339</v>
      </c>
      <c r="F119" s="59">
        <f>+F23/F39</f>
        <v>3.8282856357143484</v>
      </c>
      <c r="G119" s="59">
        <f>+G23/G39</f>
        <v>2.382462329381672</v>
      </c>
      <c r="H119" s="59"/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3113984</v>
      </c>
      <c r="F120" s="58">
        <f>+F23-F39</f>
        <v>2889996</v>
      </c>
      <c r="G120" s="58">
        <f>+G23-G39</f>
        <v>2303485</v>
      </c>
      <c r="H120" s="58"/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abedibda7</cp:lastModifiedBy>
  <cp:lastPrinted>2007-11-30T22:33:38Z</cp:lastPrinted>
  <dcterms:created xsi:type="dcterms:W3CDTF">2003-07-09T06:36:55Z</dcterms:created>
  <dcterms:modified xsi:type="dcterms:W3CDTF">2012-05-17T06:59:42Z</dcterms:modified>
</cp:coreProperties>
</file>